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conomica\Año 2024\SIGGAS\Pagina WEB_Transparencia\"/>
    </mc:Choice>
  </mc:AlternateContent>
  <bookViews>
    <workbookView xWindow="10230" yWindow="-15" windowWidth="10275" windowHeight="8160" tabRatio="763"/>
  </bookViews>
  <sheets>
    <sheet name="Consultas" sheetId="1" r:id="rId1"/>
    <sheet name="Urgencias" sheetId="2" r:id="rId2"/>
    <sheet name="Pruebas Diagnósticas" sheetId="3" r:id="rId3"/>
    <sheet name="Actividad Quirúrgica" sheetId="5" r:id="rId4"/>
    <sheet name="Hospitalización" sheetId="4" r:id="rId5"/>
    <sheet name="Morbilidad hospitalaria" sheetId="9" r:id="rId6"/>
    <sheet name="Evolución LEQ" sheetId="6" r:id="rId7"/>
    <sheet name="Evoluc trimestral 2024 LEQ" sheetId="7" r:id="rId8"/>
    <sheet name="LEQ 2024 por prioridad" sheetId="8" r:id="rId9"/>
    <sheet name="Lista espera Consultas" sheetId="10" r:id="rId10"/>
    <sheet name="Lista espera Tecnicas" sheetId="11" r:id="rId11"/>
  </sheets>
  <definedNames>
    <definedName name="lista">'Lista espera Tecnicas'!$F$2:$F$5</definedName>
    <definedName name="pp">'Lista espera Tecnicas'!$F$2:$F$5</definedName>
  </definedNames>
  <calcPr calcId="162913"/>
</workbook>
</file>

<file path=xl/calcChain.xml><?xml version="1.0" encoding="utf-8"?>
<calcChain xmlns="http://schemas.openxmlformats.org/spreadsheetml/2006/main">
  <c r="I24" i="3" l="1"/>
  <c r="H24" i="3"/>
  <c r="I7" i="5" l="1"/>
  <c r="J7" i="5"/>
  <c r="K7" i="5"/>
  <c r="L7" i="5"/>
  <c r="I6" i="2"/>
  <c r="J6" i="2"/>
  <c r="K6" i="2"/>
  <c r="I8" i="1"/>
  <c r="J8" i="1"/>
  <c r="K8" i="1"/>
  <c r="H7" i="5" l="1"/>
  <c r="G7" i="5"/>
  <c r="G6" i="2" l="1"/>
  <c r="H6" i="2"/>
  <c r="F6" i="2"/>
  <c r="G8" i="1" l="1"/>
  <c r="H8" i="1"/>
  <c r="C7" i="5" l="1"/>
  <c r="D7" i="5"/>
  <c r="E7" i="5"/>
  <c r="F7" i="5"/>
  <c r="B7" i="5"/>
  <c r="B8" i="1" l="1"/>
  <c r="C8" i="1"/>
  <c r="D8" i="1"/>
  <c r="F8" i="1"/>
  <c r="E8" i="1"/>
</calcChain>
</file>

<file path=xl/comments1.xml><?xml version="1.0" encoding="utf-8"?>
<comments xmlns="http://schemas.openxmlformats.org/spreadsheetml/2006/main">
  <authors>
    <author>Usuario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>HIS &gt; Archivo HC &gt; Codificacion &gt; Listados &gt; Resumen Diagn Ppal:  Area:HOS / Servicio:Todos / Desglos:N / Agrup:1 cap / Todos</t>
        </r>
      </text>
    </comment>
  </commentList>
</comments>
</file>

<file path=xl/sharedStrings.xml><?xml version="1.0" encoding="utf-8"?>
<sst xmlns="http://schemas.openxmlformats.org/spreadsheetml/2006/main" count="134" uniqueCount="111">
  <si>
    <t>ATENCION HOSPITALARIA</t>
  </si>
  <si>
    <t>Consultas primeras</t>
  </si>
  <si>
    <t>Primeras alta resolución</t>
  </si>
  <si>
    <t>Consultas sucesivas</t>
  </si>
  <si>
    <t xml:space="preserve">TOTAL A. HOSPITALARIA                                                                     </t>
  </si>
  <si>
    <t xml:space="preserve">URGENCIAS </t>
  </si>
  <si>
    <t>HOSPITALARIAS</t>
  </si>
  <si>
    <t>Ingresadas</t>
  </si>
  <si>
    <t>No ingresadas</t>
  </si>
  <si>
    <t>TOTAL</t>
  </si>
  <si>
    <t xml:space="preserve">PRUEBAS DIAGNÓSTICAS </t>
  </si>
  <si>
    <t>T.A.C.</t>
  </si>
  <si>
    <t>Exploraciones</t>
  </si>
  <si>
    <t>Pacientes en lista de espera</t>
  </si>
  <si>
    <t>ECOGRAFÍA</t>
  </si>
  <si>
    <t>RESONANCIA MAGNETICA</t>
  </si>
  <si>
    <t>RADIOLOGÍA CONVENCIONAL</t>
  </si>
  <si>
    <t>LABORATORIOS (Determinaciones)</t>
  </si>
  <si>
    <t>Bioquímica</t>
  </si>
  <si>
    <t>Hematología</t>
  </si>
  <si>
    <t>Microbiología</t>
  </si>
  <si>
    <t>ANATOMÍA PATOLÓGICA</t>
  </si>
  <si>
    <t>Citologías totales</t>
  </si>
  <si>
    <t>Biopsias</t>
  </si>
  <si>
    <t>BANCO DE SANGRE</t>
  </si>
  <si>
    <t>Número de transfusiones</t>
  </si>
  <si>
    <t>OTROS ESTUDIOS</t>
  </si>
  <si>
    <t xml:space="preserve">Colonoscopias </t>
  </si>
  <si>
    <t>Gastroscopias</t>
  </si>
  <si>
    <t>Ecocardiogramas</t>
  </si>
  <si>
    <t>Electromiogramas</t>
  </si>
  <si>
    <t>Electroencefalogramas</t>
  </si>
  <si>
    <t>Densitometrías</t>
  </si>
  <si>
    <t xml:space="preserve">HOSPITALIZACIÓN </t>
  </si>
  <si>
    <t>Nº de altas</t>
  </si>
  <si>
    <t>Nº de estancias</t>
  </si>
  <si>
    <t>Estancia media (días)</t>
  </si>
  <si>
    <t>INDICADOR</t>
  </si>
  <si>
    <t>Intervenciones programadas</t>
  </si>
  <si>
    <t>Intervenciones urgentes</t>
  </si>
  <si>
    <t>Intervenciones concertadas</t>
  </si>
  <si>
    <t>Total intervenciones</t>
  </si>
  <si>
    <t>% intervenciones ambulatorias (CMA)</t>
  </si>
  <si>
    <t>Número de quirófanos</t>
  </si>
  <si>
    <t>ACTIVIDAD QUIRURGICA</t>
  </si>
  <si>
    <t>LISTAS DE ESPERA QUIRÚRGICA (LEQ) A 31 DE DICIEMBRE</t>
  </si>
  <si>
    <t>11.82</t>
  </si>
  <si>
    <t>11.52</t>
  </si>
  <si>
    <t>Demora media  en días Soria</t>
  </si>
  <si>
    <t>Pacientes en LEQ  Estructural</t>
  </si>
  <si>
    <t>Pacientes en LEQ  TOTAL</t>
  </si>
  <si>
    <t>Demora media en días</t>
  </si>
  <si>
    <t>Pacientes P 1. Demora &gt;30 días. Soria</t>
  </si>
  <si>
    <t>Demora media en días P1. Soria</t>
  </si>
  <si>
    <t>Demora media en días P1. CyL</t>
  </si>
  <si>
    <t>Pacientes P 2. Demora &gt;90 días. Soria</t>
  </si>
  <si>
    <t>Demora media en días P2. Soria</t>
  </si>
  <si>
    <t>Demora media en días P2. CyL</t>
  </si>
  <si>
    <t>Pacientes P 3. Demora &gt;180 días. Soria</t>
  </si>
  <si>
    <t>Demora media en días P3. Soria</t>
  </si>
  <si>
    <t>Demora media en días P3. CyL</t>
  </si>
  <si>
    <r>
      <t xml:space="preserve">P1: Prioridad 1: </t>
    </r>
    <r>
      <rPr>
        <sz val="9"/>
        <color theme="1"/>
        <rFont val="Calibri"/>
        <family val="2"/>
        <scheme val="minor"/>
      </rPr>
      <t>Pacientes cuya patología aconseja la intervención antes de 30 días.</t>
    </r>
  </si>
  <si>
    <r>
      <t xml:space="preserve">P2: Prioridad 2: </t>
    </r>
    <r>
      <rPr>
        <sz val="9"/>
        <color theme="1"/>
        <rFont val="Calibri"/>
        <family val="2"/>
        <scheme val="minor"/>
      </rPr>
      <t>Pacientes cuya patología aconseja la intervención antes de 90 días.</t>
    </r>
  </si>
  <si>
    <r>
      <t xml:space="preserve">P3: Prioridad 3: </t>
    </r>
    <r>
      <rPr>
        <sz val="9"/>
        <color theme="1"/>
        <rFont val="Calibri"/>
        <family val="2"/>
        <scheme val="minor"/>
      </rPr>
      <t>Pacientes cuya patología no precisa tiempo máximo de espera.</t>
    </r>
  </si>
  <si>
    <t>MORBILIDAD HOSPITALARIA</t>
  </si>
  <si>
    <t>DIAGNÓSTICOS MÁS FRECUENTES AL ALTA (%)</t>
  </si>
  <si>
    <t>ENFERMEDADES DEL APARATO CIRCULATORIO</t>
  </si>
  <si>
    <t>ENFERMEDADES DEL APARATO DIGESTIVO</t>
  </si>
  <si>
    <t>ENFERMEDADES DEL APARATO RESPIRATORIO</t>
  </si>
  <si>
    <t>NEOPLASIAS</t>
  </si>
  <si>
    <t>EMBARAZO, PARTO Y PUERPERIO</t>
  </si>
  <si>
    <t>TRAUMATISMOS, LESIONES Y ENVENENAMIENTOS</t>
  </si>
  <si>
    <t>TRASTORNOS MUSCULO ESQUELÉTICOS</t>
  </si>
  <si>
    <t>ENFERMEDADES DEL APARATO GENITOURINARIO</t>
  </si>
  <si>
    <t>TRASTORNOS MENTALES</t>
  </si>
  <si>
    <t>ENFERMEDADES INFECCIOSAS Y PARASITARIAS</t>
  </si>
  <si>
    <t>LISTA DE ESPERA CONSULTAS EXTERNAS</t>
  </si>
  <si>
    <t>Nº Pacientes total</t>
  </si>
  <si>
    <t>Nº Pacientes demora estructural</t>
  </si>
  <si>
    <t>Entradas en lista de espera</t>
  </si>
  <si>
    <t>Derivaciones de Atención Primaria</t>
  </si>
  <si>
    <t>CONSULTAS EXTERNAS</t>
  </si>
  <si>
    <t>Punciones</t>
  </si>
  <si>
    <t>Fuente: Gerencia de Asistencia Sanitaria de Soria. SIAE y LETEC</t>
  </si>
  <si>
    <t>Fuente: Gerencia de Asistencia Sanitaria de Soria. SIAE</t>
  </si>
  <si>
    <t>Demora media estructural activos</t>
  </si>
  <si>
    <t>MAMOGRAFÍAS DIAGNOSTICAS</t>
  </si>
  <si>
    <t>2015</t>
  </si>
  <si>
    <t>2016*</t>
  </si>
  <si>
    <t xml:space="preserve"> (*) Año 2016 Porcentaje de Codificación 82%, RESTO AÑOS 100%</t>
  </si>
  <si>
    <t>LEQ</t>
  </si>
  <si>
    <t>Pacientes LEQ estructural/1000Hab. Soria</t>
  </si>
  <si>
    <t>Portal Salud CyL</t>
  </si>
  <si>
    <t xml:space="preserve">Fuente: Portal de Salud de Castilla y León </t>
  </si>
  <si>
    <t>Fuente: Catia. Lista de Espera Quirurgica</t>
  </si>
  <si>
    <t>ESPECIALIDADES</t>
  </si>
  <si>
    <t>Total L.E.</t>
  </si>
  <si>
    <t>Demora media</t>
  </si>
  <si>
    <t>TAC</t>
  </si>
  <si>
    <t>RESONANCIA MAGNÉTICA</t>
  </si>
  <si>
    <t>MAMOGRAFÍA</t>
  </si>
  <si>
    <t>EVOLUCIÓN TRIMESTRAL LEQ 2024. SORIA</t>
  </si>
  <si>
    <t>LISTA DE ESPERA SEGÚN PRIORIDAD A 31/12/2024</t>
  </si>
  <si>
    <t>Fuente: Gerencia de Asistencia Sanitaria de Soria. HIS (Agrupado por capítulos)</t>
  </si>
  <si>
    <t>Fuente: Portal de Salud de Castilla y León y BISION</t>
  </si>
  <si>
    <t xml:space="preserve">Pacientes en LEQ estructural Soria </t>
  </si>
  <si>
    <t>Pacientes en LEQ estructural Castilla y León</t>
  </si>
  <si>
    <t>Pacientes LEQ estructural/1000 hab. Castilla y León</t>
  </si>
  <si>
    <t>Demora media en días Castilla y León</t>
  </si>
  <si>
    <t>Fuente: Lista de Espera de Consultas Externas Intranet, datos propios y BISION.</t>
  </si>
  <si>
    <t>LISTA DE ESPERA PRUEBAS DIAGNOSTICAS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</si>
</sst>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;@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i/>
      <sz val="8"/>
      <color rgb="FFFF0000"/>
      <name val="Tahoma"/>
      <family val="2"/>
    </font>
    <font>
      <b/>
      <i/>
      <sz val="8"/>
      <color theme="1"/>
      <name val="Tahoma"/>
      <family val="2"/>
    </font>
    <font>
      <b/>
      <i/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808080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color indexed="10"/>
      <name val="Arial"/>
      <family val="2"/>
    </font>
    <font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9" fontId="13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9" fillId="7" borderId="2" xfId="0" applyFont="1" applyFill="1" applyBorder="1" applyAlignment="1">
      <alignment vertical="center" wrapText="1"/>
    </xf>
    <xf numFmtId="3" fontId="9" fillId="7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3"/>
    </xf>
    <xf numFmtId="3" fontId="9" fillId="0" borderId="2" xfId="0" applyNumberFormat="1" applyFont="1" applyBorder="1" applyAlignment="1">
      <alignment horizontal="right" vertical="center" wrapText="1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vertical="center"/>
    </xf>
    <xf numFmtId="0" fontId="9" fillId="14" borderId="2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vertical="center"/>
    </xf>
    <xf numFmtId="0" fontId="15" fillId="16" borderId="2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4" fillId="17" borderId="3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2" borderId="0" xfId="0" applyFont="1" applyFill="1" applyBorder="1" applyAlignment="1">
      <alignment horizontal="centerContinuous" vertical="center"/>
    </xf>
    <xf numFmtId="0" fontId="7" fillId="18" borderId="3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vertical="center" wrapText="1"/>
    </xf>
    <xf numFmtId="0" fontId="0" fillId="0" borderId="0" xfId="0" applyFont="1"/>
    <xf numFmtId="0" fontId="9" fillId="0" borderId="0" xfId="0" applyFont="1"/>
    <xf numFmtId="0" fontId="22" fillId="0" borderId="0" xfId="0" applyFont="1" applyAlignment="1">
      <alignment vertical="center"/>
    </xf>
    <xf numFmtId="0" fontId="14" fillId="17" borderId="0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6" borderId="4" xfId="0" applyFont="1" applyFill="1" applyBorder="1" applyAlignment="1">
      <alignment vertical="center"/>
    </xf>
    <xf numFmtId="0" fontId="9" fillId="10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24" fillId="0" borderId="0" xfId="0" applyFont="1"/>
    <xf numFmtId="3" fontId="2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26" fillId="19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25" fillId="20" borderId="0" xfId="0" applyFont="1" applyFill="1" applyBorder="1" applyAlignment="1">
      <alignment vertical="center" wrapText="1"/>
    </xf>
    <xf numFmtId="2" fontId="25" fillId="20" borderId="0" xfId="0" applyNumberFormat="1" applyFont="1" applyFill="1" applyBorder="1" applyAlignment="1">
      <alignment horizontal="center" vertical="center" wrapText="1"/>
    </xf>
    <xf numFmtId="0" fontId="28" fillId="21" borderId="0" xfId="0" applyFont="1" applyFill="1"/>
    <xf numFmtId="0" fontId="27" fillId="21" borderId="0" xfId="0" applyFont="1" applyFill="1"/>
    <xf numFmtId="0" fontId="29" fillId="22" borderId="4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 vertical="center" wrapText="1"/>
    </xf>
    <xf numFmtId="0" fontId="29" fillId="23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left" wrapText="1"/>
    </xf>
    <xf numFmtId="3" fontId="30" fillId="0" borderId="8" xfId="0" applyNumberFormat="1" applyFont="1" applyFill="1" applyBorder="1" applyAlignment="1">
      <alignment horizontal="center" wrapText="1"/>
    </xf>
    <xf numFmtId="3" fontId="30" fillId="0" borderId="9" xfId="0" applyNumberFormat="1" applyFont="1" applyFill="1" applyBorder="1" applyAlignment="1">
      <alignment horizontal="center" wrapText="1"/>
    </xf>
    <xf numFmtId="3" fontId="30" fillId="0" borderId="7" xfId="0" applyNumberFormat="1" applyFont="1" applyFill="1" applyBorder="1" applyAlignment="1">
      <alignment horizontal="center" wrapText="1"/>
    </xf>
    <xf numFmtId="0" fontId="31" fillId="0" borderId="10" xfId="0" applyFont="1" applyBorder="1" applyAlignment="1"/>
    <xf numFmtId="3" fontId="31" fillId="0" borderId="11" xfId="0" applyNumberFormat="1" applyFont="1" applyBorder="1" applyAlignment="1">
      <alignment horizontal="center"/>
    </xf>
    <xf numFmtId="0" fontId="9" fillId="9" borderId="5" xfId="0" applyFont="1" applyFill="1" applyBorder="1" applyAlignment="1">
      <alignment vertical="center" wrapText="1"/>
    </xf>
    <xf numFmtId="2" fontId="9" fillId="8" borderId="3" xfId="0" applyNumberFormat="1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16" fontId="0" fillId="0" borderId="0" xfId="0" quotePrefix="1" applyNumberFormat="1"/>
    <xf numFmtId="1" fontId="9" fillId="8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1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0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mruColors>
      <color rgb="FF0000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K1"/>
    </sheetView>
  </sheetViews>
  <sheetFormatPr baseColWidth="10" defaultRowHeight="15" x14ac:dyDescent="0.25"/>
  <cols>
    <col min="1" max="1" width="32.42578125" customWidth="1"/>
    <col min="2" max="6" width="12.7109375" bestFit="1" customWidth="1"/>
    <col min="7" max="7" width="11.42578125" customWidth="1"/>
  </cols>
  <sheetData>
    <row r="1" spans="1:11" ht="24" thickBot="1" x14ac:dyDescent="0.3">
      <c r="A1" s="110" t="s">
        <v>81</v>
      </c>
      <c r="B1" s="110"/>
      <c r="C1" s="110"/>
      <c r="D1" s="110"/>
      <c r="E1" s="110"/>
      <c r="F1" s="111"/>
      <c r="G1" s="111"/>
      <c r="H1" s="111"/>
      <c r="I1" s="111"/>
      <c r="J1" s="111"/>
      <c r="K1" s="111"/>
    </row>
    <row r="2" spans="1:11" x14ac:dyDescent="0.25">
      <c r="A2" s="3"/>
      <c r="B2" s="73"/>
      <c r="C2" s="74"/>
      <c r="D2" s="74"/>
      <c r="E2" s="74"/>
      <c r="F2" s="74"/>
    </row>
    <row r="3" spans="1:11" ht="18.75" x14ac:dyDescent="0.25">
      <c r="A3" s="75" t="s">
        <v>0</v>
      </c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  <c r="I3" s="12">
        <v>2022</v>
      </c>
      <c r="J3" s="12">
        <v>2023</v>
      </c>
      <c r="K3" s="12">
        <v>2024</v>
      </c>
    </row>
    <row r="4" spans="1:11" x14ac:dyDescent="0.25">
      <c r="A4" s="72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x14ac:dyDescent="0.25">
      <c r="A5" s="5" t="s">
        <v>1</v>
      </c>
      <c r="B5" s="6">
        <v>45414</v>
      </c>
      <c r="C5" s="6">
        <v>45035</v>
      </c>
      <c r="D5" s="6">
        <v>47831</v>
      </c>
      <c r="E5" s="6">
        <v>45112</v>
      </c>
      <c r="F5" s="6">
        <v>44734</v>
      </c>
      <c r="G5" s="6">
        <v>32219</v>
      </c>
      <c r="H5" s="6">
        <v>35928</v>
      </c>
      <c r="I5" s="6">
        <v>42574</v>
      </c>
      <c r="J5" s="6">
        <v>46628</v>
      </c>
      <c r="K5" s="6">
        <v>41784</v>
      </c>
    </row>
    <row r="6" spans="1:11" ht="15.75" x14ac:dyDescent="0.25">
      <c r="A6" s="7" t="s">
        <v>2</v>
      </c>
      <c r="B6" s="8">
        <v>7550</v>
      </c>
      <c r="C6" s="8">
        <v>7379</v>
      </c>
      <c r="D6" s="8">
        <v>7628</v>
      </c>
      <c r="E6" s="8">
        <v>6500</v>
      </c>
      <c r="F6" s="8">
        <v>6928</v>
      </c>
      <c r="G6" s="8">
        <v>6149</v>
      </c>
      <c r="H6" s="8">
        <v>7120</v>
      </c>
      <c r="I6" s="8">
        <v>10826</v>
      </c>
      <c r="J6" s="8">
        <v>12047</v>
      </c>
      <c r="K6" s="8">
        <v>10885</v>
      </c>
    </row>
    <row r="7" spans="1:11" ht="15.75" x14ac:dyDescent="0.25">
      <c r="A7" s="5" t="s">
        <v>3</v>
      </c>
      <c r="B7" s="6">
        <v>94772</v>
      </c>
      <c r="C7" s="6">
        <v>91130</v>
      </c>
      <c r="D7" s="6">
        <v>91873</v>
      </c>
      <c r="E7" s="6">
        <v>90306</v>
      </c>
      <c r="F7" s="6">
        <v>86499</v>
      </c>
      <c r="G7" s="6">
        <v>73656</v>
      </c>
      <c r="H7" s="6">
        <v>74652</v>
      </c>
      <c r="I7" s="6">
        <v>83569</v>
      </c>
      <c r="J7" s="6">
        <v>90897</v>
      </c>
      <c r="K7" s="6">
        <v>89601</v>
      </c>
    </row>
    <row r="8" spans="1:11" ht="19.5" customHeight="1" x14ac:dyDescent="0.25">
      <c r="A8" s="9" t="s">
        <v>4</v>
      </c>
      <c r="B8" s="10">
        <f t="shared" ref="B8:D8" si="0">B5+B7</f>
        <v>140186</v>
      </c>
      <c r="C8" s="10">
        <f t="shared" si="0"/>
        <v>136165</v>
      </c>
      <c r="D8" s="10">
        <f t="shared" si="0"/>
        <v>139704</v>
      </c>
      <c r="E8" s="10">
        <f>E5+E7</f>
        <v>135418</v>
      </c>
      <c r="F8" s="10">
        <f>F5+F7</f>
        <v>131233</v>
      </c>
      <c r="G8" s="10">
        <f t="shared" ref="G8:H8" si="1">G5+G7</f>
        <v>105875</v>
      </c>
      <c r="H8" s="10">
        <f t="shared" si="1"/>
        <v>110580</v>
      </c>
      <c r="I8" s="10">
        <f t="shared" ref="I8:K8" si="2">I5+I7</f>
        <v>126143</v>
      </c>
      <c r="J8" s="10">
        <f t="shared" si="2"/>
        <v>137525</v>
      </c>
      <c r="K8" s="10">
        <f t="shared" si="2"/>
        <v>131385</v>
      </c>
    </row>
    <row r="9" spans="1:11" x14ac:dyDescent="0.25">
      <c r="A9" s="71" t="s">
        <v>84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80" zoomScaleNormal="80" workbookViewId="0">
      <pane xSplit="1" topLeftCell="B1" activePane="topRight" state="frozen"/>
      <selection pane="topRight" activeCell="K18" sqref="K18"/>
    </sheetView>
  </sheetViews>
  <sheetFormatPr baseColWidth="10" defaultRowHeight="15" x14ac:dyDescent="0.25"/>
  <cols>
    <col min="1" max="1" width="36.42578125" customWidth="1"/>
  </cols>
  <sheetData>
    <row r="1" spans="1:11" ht="24.75" customHeight="1" x14ac:dyDescent="0.25">
      <c r="A1" s="118" t="s">
        <v>76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</row>
    <row r="2" spans="1:11" ht="18" customHeight="1" x14ac:dyDescent="0.25">
      <c r="A2" s="56"/>
      <c r="B2" s="12">
        <v>2015</v>
      </c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>
        <v>2021</v>
      </c>
      <c r="I2" s="12">
        <v>2022</v>
      </c>
      <c r="J2" s="12">
        <v>2023</v>
      </c>
      <c r="K2" s="12">
        <v>2024</v>
      </c>
    </row>
    <row r="3" spans="1:11" s="64" customFormat="1" ht="18" customHeight="1" x14ac:dyDescent="0.25">
      <c r="A3" s="13" t="s">
        <v>77</v>
      </c>
      <c r="B3" s="14">
        <v>5542</v>
      </c>
      <c r="C3" s="14">
        <v>6458</v>
      </c>
      <c r="D3" s="14">
        <v>5391</v>
      </c>
      <c r="E3" s="14">
        <v>5998</v>
      </c>
      <c r="F3" s="14">
        <v>8543</v>
      </c>
      <c r="G3" s="14">
        <v>6633</v>
      </c>
      <c r="H3" s="14">
        <v>10674</v>
      </c>
      <c r="I3" s="14">
        <v>11213</v>
      </c>
      <c r="J3" s="14">
        <v>7262</v>
      </c>
      <c r="K3" s="14">
        <v>8892</v>
      </c>
    </row>
    <row r="4" spans="1:11" s="64" customFormat="1" ht="18" customHeight="1" x14ac:dyDescent="0.25">
      <c r="A4" s="68" t="s">
        <v>78</v>
      </c>
      <c r="B4" s="69">
        <v>4504</v>
      </c>
      <c r="C4" s="69">
        <v>5024</v>
      </c>
      <c r="D4" s="69">
        <v>4549</v>
      </c>
      <c r="E4" s="69">
        <v>5089</v>
      </c>
      <c r="F4" s="69">
        <v>7244</v>
      </c>
      <c r="G4" s="69">
        <v>5909</v>
      </c>
      <c r="H4" s="69">
        <v>9886</v>
      </c>
      <c r="I4" s="69">
        <v>10695</v>
      </c>
      <c r="J4" s="69">
        <v>6171</v>
      </c>
      <c r="K4" s="69">
        <v>6643</v>
      </c>
    </row>
    <row r="5" spans="1:11" s="64" customFormat="1" ht="18" customHeight="1" x14ac:dyDescent="0.25">
      <c r="A5" s="13" t="s">
        <v>79</v>
      </c>
      <c r="B5" s="14">
        <v>51427</v>
      </c>
      <c r="C5" s="14">
        <v>50323</v>
      </c>
      <c r="D5" s="14">
        <v>52167</v>
      </c>
      <c r="E5" s="14">
        <v>51373</v>
      </c>
      <c r="F5" s="14">
        <v>53816</v>
      </c>
      <c r="G5" s="14">
        <v>32204</v>
      </c>
      <c r="H5" s="14">
        <v>44502</v>
      </c>
      <c r="I5" s="14">
        <v>47748</v>
      </c>
      <c r="J5" s="14">
        <v>46851</v>
      </c>
      <c r="K5" s="14">
        <v>45557</v>
      </c>
    </row>
    <row r="6" spans="1:11" s="64" customFormat="1" ht="18" customHeight="1" x14ac:dyDescent="0.25">
      <c r="A6" s="68" t="s">
        <v>85</v>
      </c>
      <c r="B6" s="70">
        <v>45</v>
      </c>
      <c r="C6" s="70">
        <v>45</v>
      </c>
      <c r="D6" s="70">
        <v>54</v>
      </c>
      <c r="E6" s="70">
        <v>63</v>
      </c>
      <c r="F6" s="70">
        <v>114</v>
      </c>
      <c r="G6" s="105">
        <v>201.47097647656119</v>
      </c>
      <c r="H6" s="105">
        <v>238.40451139999999</v>
      </c>
      <c r="I6" s="105">
        <v>180.71706399999999</v>
      </c>
      <c r="J6" s="105">
        <v>76.654188899999994</v>
      </c>
      <c r="K6" s="105">
        <v>88.867379200000002</v>
      </c>
    </row>
    <row r="7" spans="1:11" s="64" customFormat="1" ht="18" customHeight="1" x14ac:dyDescent="0.25">
      <c r="A7" s="13" t="s">
        <v>80</v>
      </c>
      <c r="B7" s="14">
        <v>31029</v>
      </c>
      <c r="C7" s="14">
        <v>31144</v>
      </c>
      <c r="D7" s="14">
        <v>33096</v>
      </c>
      <c r="E7" s="14">
        <v>30950</v>
      </c>
      <c r="F7" s="14">
        <v>33704</v>
      </c>
      <c r="G7" s="14">
        <v>17788</v>
      </c>
      <c r="H7" s="14">
        <v>28895</v>
      </c>
      <c r="I7" s="14">
        <v>30679</v>
      </c>
      <c r="J7" s="14">
        <v>29175</v>
      </c>
      <c r="K7" s="14">
        <v>28802</v>
      </c>
    </row>
    <row r="8" spans="1:11" x14ac:dyDescent="0.25">
      <c r="A8" s="71" t="s">
        <v>109</v>
      </c>
    </row>
  </sheetData>
  <mergeCells count="1">
    <mergeCell ref="A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baseColWidth="10" defaultRowHeight="15" x14ac:dyDescent="0.25"/>
  <cols>
    <col min="1" max="1" width="37.7109375" customWidth="1"/>
    <col min="2" max="2" width="15.5703125" customWidth="1"/>
    <col min="3" max="3" width="20" customWidth="1"/>
  </cols>
  <sheetData>
    <row r="1" spans="1:3" ht="18.75" x14ac:dyDescent="0.3">
      <c r="A1" s="92" t="s">
        <v>110</v>
      </c>
      <c r="B1" s="93"/>
      <c r="C1" s="93"/>
    </row>
    <row r="2" spans="1:3" ht="28.5" x14ac:dyDescent="0.25">
      <c r="A2" s="94" t="s">
        <v>95</v>
      </c>
      <c r="B2" s="95" t="s">
        <v>96</v>
      </c>
      <c r="C2" s="96" t="s">
        <v>97</v>
      </c>
    </row>
    <row r="3" spans="1:3" ht="24" customHeight="1" x14ac:dyDescent="0.25">
      <c r="A3" s="97" t="s">
        <v>98</v>
      </c>
      <c r="B3" s="98">
        <v>135</v>
      </c>
      <c r="C3" s="99">
        <v>37.627906976744185</v>
      </c>
    </row>
    <row r="4" spans="1:3" ht="24" customHeight="1" x14ac:dyDescent="0.25">
      <c r="A4" s="97" t="s">
        <v>99</v>
      </c>
      <c r="B4" s="98">
        <v>63</v>
      </c>
      <c r="C4" s="100">
        <v>10.333333333333334</v>
      </c>
    </row>
    <row r="5" spans="1:3" ht="24" customHeight="1" x14ac:dyDescent="0.25">
      <c r="A5" s="97" t="s">
        <v>14</v>
      </c>
      <c r="B5" s="98">
        <v>914</v>
      </c>
      <c r="C5" s="100">
        <v>74.545602605863195</v>
      </c>
    </row>
    <row r="6" spans="1:3" ht="24" customHeight="1" x14ac:dyDescent="0.25">
      <c r="A6" s="97" t="s">
        <v>100</v>
      </c>
      <c r="B6" s="98">
        <v>2</v>
      </c>
      <c r="C6" s="100">
        <v>0</v>
      </c>
    </row>
    <row r="7" spans="1:3" ht="24" customHeight="1" x14ac:dyDescent="0.25">
      <c r="A7" s="101" t="s">
        <v>9</v>
      </c>
      <c r="B7" s="102">
        <v>362</v>
      </c>
      <c r="C7" s="102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baseColWidth="10" defaultRowHeight="15" x14ac:dyDescent="0.25"/>
  <cols>
    <col min="1" max="1" width="19.5703125" customWidth="1"/>
    <col min="7" max="7" width="11.42578125" customWidth="1"/>
  </cols>
  <sheetData>
    <row r="1" spans="1:11" ht="26.25" x14ac:dyDescent="0.25">
      <c r="A1" s="112" t="s">
        <v>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1"/>
      <c r="B2" s="2"/>
      <c r="C2" s="2"/>
      <c r="D2" s="11"/>
    </row>
    <row r="3" spans="1:11" ht="18" customHeight="1" x14ac:dyDescent="0.25">
      <c r="A3" s="17" t="s">
        <v>6</v>
      </c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2121</v>
      </c>
      <c r="I3" s="12">
        <v>2022</v>
      </c>
      <c r="J3" s="12">
        <v>2023</v>
      </c>
      <c r="K3" s="12">
        <v>2024</v>
      </c>
    </row>
    <row r="4" spans="1:11" ht="18" customHeight="1" x14ac:dyDescent="0.25">
      <c r="A4" s="13" t="s">
        <v>7</v>
      </c>
      <c r="B4" s="14">
        <v>5682</v>
      </c>
      <c r="C4" s="14">
        <v>6170</v>
      </c>
      <c r="D4" s="14">
        <v>5938</v>
      </c>
      <c r="E4" s="14">
        <v>6184</v>
      </c>
      <c r="F4" s="14">
        <v>6059</v>
      </c>
      <c r="G4" s="14">
        <v>5562</v>
      </c>
      <c r="H4" s="14">
        <v>5787</v>
      </c>
      <c r="I4" s="14">
        <v>6164</v>
      </c>
      <c r="J4" s="14">
        <v>5913</v>
      </c>
      <c r="K4" s="14">
        <v>6084</v>
      </c>
    </row>
    <row r="5" spans="1:11" ht="18" customHeight="1" x14ac:dyDescent="0.25">
      <c r="A5" s="13" t="s">
        <v>8</v>
      </c>
      <c r="B5" s="14">
        <v>24150</v>
      </c>
      <c r="C5" s="14">
        <v>25758</v>
      </c>
      <c r="D5" s="14">
        <v>25766</v>
      </c>
      <c r="E5" s="14">
        <v>26448</v>
      </c>
      <c r="F5" s="14">
        <v>26922</v>
      </c>
      <c r="G5" s="14">
        <v>19447</v>
      </c>
      <c r="H5" s="14">
        <v>23997</v>
      </c>
      <c r="I5" s="14">
        <v>27932</v>
      </c>
      <c r="J5" s="14">
        <v>27923</v>
      </c>
      <c r="K5" s="14">
        <v>28248</v>
      </c>
    </row>
    <row r="6" spans="1:11" ht="18" customHeight="1" x14ac:dyDescent="0.25">
      <c r="A6" s="15" t="s">
        <v>9</v>
      </c>
      <c r="B6" s="16">
        <v>29832</v>
      </c>
      <c r="C6" s="16">
        <v>31928</v>
      </c>
      <c r="D6" s="16">
        <v>31704</v>
      </c>
      <c r="E6" s="16">
        <v>32632</v>
      </c>
      <c r="F6" s="16">
        <f>SUM(F4:F5)</f>
        <v>32981</v>
      </c>
      <c r="G6" s="16">
        <f t="shared" ref="G6:H6" si="0">SUM(G4:G5)</f>
        <v>25009</v>
      </c>
      <c r="H6" s="16">
        <f t="shared" si="0"/>
        <v>29784</v>
      </c>
      <c r="I6" s="16">
        <f t="shared" ref="I6:K6" si="1">SUM(I4:I5)</f>
        <v>34096</v>
      </c>
      <c r="J6" s="16">
        <f t="shared" si="1"/>
        <v>33836</v>
      </c>
      <c r="K6" s="16">
        <f t="shared" si="1"/>
        <v>34332</v>
      </c>
    </row>
    <row r="7" spans="1:11" x14ac:dyDescent="0.25">
      <c r="A7" s="71" t="s">
        <v>84</v>
      </c>
      <c r="I7" s="86"/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pane xSplit="1" topLeftCell="B1" activePane="topRight" state="frozen"/>
      <selection pane="topRight" sqref="A1:K1"/>
    </sheetView>
  </sheetViews>
  <sheetFormatPr baseColWidth="10" defaultRowHeight="15" x14ac:dyDescent="0.25"/>
  <cols>
    <col min="1" max="1" width="33" customWidth="1"/>
  </cols>
  <sheetData>
    <row r="1" spans="1:11" ht="26.25" x14ac:dyDescent="0.25">
      <c r="A1" s="112" t="s">
        <v>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6.75" customHeight="1" x14ac:dyDescent="0.25">
      <c r="A2" s="1"/>
      <c r="B2" s="113"/>
      <c r="C2" s="113"/>
      <c r="D2" s="18"/>
      <c r="E2" s="19"/>
      <c r="F2" s="19"/>
      <c r="G2" s="19"/>
      <c r="H2" s="19"/>
    </row>
    <row r="3" spans="1:11" ht="18.75" x14ac:dyDescent="0.25">
      <c r="A3" s="20"/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  <c r="I3" s="12">
        <v>2022</v>
      </c>
      <c r="J3" s="12">
        <v>2023</v>
      </c>
      <c r="K3" s="12">
        <v>2024</v>
      </c>
    </row>
    <row r="4" spans="1:11" ht="15.95" customHeight="1" x14ac:dyDescent="0.25">
      <c r="A4" s="26" t="s">
        <v>11</v>
      </c>
      <c r="B4" s="27"/>
      <c r="C4" s="27"/>
      <c r="D4" s="27"/>
      <c r="E4" s="28"/>
      <c r="F4" s="103"/>
      <c r="G4" s="103"/>
      <c r="H4" s="103"/>
      <c r="I4" s="28"/>
      <c r="J4" s="28"/>
      <c r="K4" s="28"/>
    </row>
    <row r="5" spans="1:11" ht="15.95" customHeight="1" x14ac:dyDescent="0.25">
      <c r="A5" s="21" t="s">
        <v>12</v>
      </c>
      <c r="B5" s="14">
        <v>7953</v>
      </c>
      <c r="C5" s="14">
        <v>7636</v>
      </c>
      <c r="D5" s="14">
        <v>7705</v>
      </c>
      <c r="E5" s="14">
        <v>8879</v>
      </c>
      <c r="F5" s="14">
        <v>8621</v>
      </c>
      <c r="G5" s="14">
        <v>7803</v>
      </c>
      <c r="H5" s="14">
        <v>9881</v>
      </c>
      <c r="I5" s="14">
        <v>10318</v>
      </c>
      <c r="J5" s="14">
        <v>11165</v>
      </c>
      <c r="K5" s="14">
        <v>10864</v>
      </c>
    </row>
    <row r="6" spans="1:11" ht="15.95" customHeight="1" x14ac:dyDescent="0.25">
      <c r="A6" s="21" t="s">
        <v>13</v>
      </c>
      <c r="B6" s="22">
        <v>752</v>
      </c>
      <c r="C6" s="22">
        <v>653</v>
      </c>
      <c r="D6" s="22">
        <v>386</v>
      </c>
      <c r="E6" s="22">
        <v>103</v>
      </c>
      <c r="F6" s="22">
        <v>176</v>
      </c>
      <c r="G6" s="22">
        <v>179</v>
      </c>
      <c r="H6" s="22">
        <v>193</v>
      </c>
      <c r="I6" s="22">
        <v>471</v>
      </c>
      <c r="J6" s="22">
        <v>95</v>
      </c>
      <c r="K6" s="22">
        <v>135</v>
      </c>
    </row>
    <row r="7" spans="1:11" ht="15.95" customHeight="1" x14ac:dyDescent="0.25">
      <c r="A7" s="29" t="s">
        <v>14</v>
      </c>
      <c r="B7" s="30"/>
      <c r="C7" s="30"/>
      <c r="D7" s="30"/>
      <c r="E7" s="76"/>
      <c r="F7" s="76"/>
      <c r="G7" s="76"/>
      <c r="H7" s="76"/>
      <c r="I7" s="76"/>
      <c r="J7" s="76"/>
      <c r="K7" s="76"/>
    </row>
    <row r="8" spans="1:11" ht="15.95" customHeight="1" x14ac:dyDescent="0.25">
      <c r="A8" s="21" t="s">
        <v>12</v>
      </c>
      <c r="B8" s="14">
        <v>9265</v>
      </c>
      <c r="C8" s="14">
        <v>10485</v>
      </c>
      <c r="D8" s="14">
        <v>8997</v>
      </c>
      <c r="E8" s="14">
        <v>10922</v>
      </c>
      <c r="F8" s="14">
        <v>10358</v>
      </c>
      <c r="G8" s="14">
        <v>7530</v>
      </c>
      <c r="H8" s="14">
        <v>8876</v>
      </c>
      <c r="I8" s="14">
        <v>8648</v>
      </c>
      <c r="J8" s="14">
        <v>7975</v>
      </c>
      <c r="K8" s="14">
        <v>11239</v>
      </c>
    </row>
    <row r="9" spans="1:11" ht="15.95" customHeight="1" x14ac:dyDescent="0.25">
      <c r="A9" s="21" t="s">
        <v>13</v>
      </c>
      <c r="B9" s="22">
        <v>1753</v>
      </c>
      <c r="C9" s="14">
        <v>1224</v>
      </c>
      <c r="D9" s="14">
        <v>982</v>
      </c>
      <c r="E9" s="22">
        <v>92</v>
      </c>
      <c r="F9" s="22">
        <v>221</v>
      </c>
      <c r="G9" s="22">
        <v>69</v>
      </c>
      <c r="H9" s="22">
        <v>86</v>
      </c>
      <c r="I9" s="14">
        <v>1087</v>
      </c>
      <c r="J9" s="14">
        <v>1531</v>
      </c>
      <c r="K9" s="14">
        <v>914</v>
      </c>
    </row>
    <row r="10" spans="1:11" ht="15.95" customHeight="1" x14ac:dyDescent="0.25">
      <c r="A10" s="31" t="s">
        <v>15</v>
      </c>
      <c r="B10" s="32"/>
      <c r="C10" s="32"/>
      <c r="D10" s="32"/>
      <c r="E10" s="77"/>
      <c r="F10" s="77"/>
      <c r="G10" s="77"/>
      <c r="H10" s="77"/>
      <c r="I10" s="77"/>
      <c r="J10" s="77"/>
      <c r="K10" s="77"/>
    </row>
    <row r="11" spans="1:11" ht="15.95" customHeight="1" x14ac:dyDescent="0.25">
      <c r="A11" s="21" t="s">
        <v>12</v>
      </c>
      <c r="B11" s="14">
        <v>3772</v>
      </c>
      <c r="C11" s="14">
        <v>4521</v>
      </c>
      <c r="D11" s="14">
        <v>4346</v>
      </c>
      <c r="E11" s="14">
        <v>4618</v>
      </c>
      <c r="F11" s="14">
        <v>4896</v>
      </c>
      <c r="G11" s="14">
        <v>4255</v>
      </c>
      <c r="H11" s="14">
        <v>5244</v>
      </c>
      <c r="I11" s="14">
        <v>6108</v>
      </c>
      <c r="J11" s="14">
        <v>6249</v>
      </c>
      <c r="K11" s="14">
        <v>7231</v>
      </c>
    </row>
    <row r="12" spans="1:11" ht="15.95" customHeight="1" x14ac:dyDescent="0.25">
      <c r="A12" s="21" t="s">
        <v>13</v>
      </c>
      <c r="B12" s="22">
        <v>435</v>
      </c>
      <c r="C12" s="22">
        <v>148</v>
      </c>
      <c r="D12" s="22">
        <v>128</v>
      </c>
      <c r="E12" s="22">
        <v>89</v>
      </c>
      <c r="F12" s="22">
        <v>156</v>
      </c>
      <c r="G12" s="22">
        <v>128</v>
      </c>
      <c r="H12" s="22">
        <v>66</v>
      </c>
      <c r="I12" s="22">
        <v>191</v>
      </c>
      <c r="J12" s="22">
        <v>415</v>
      </c>
      <c r="K12" s="22">
        <v>63</v>
      </c>
    </row>
    <row r="13" spans="1:11" ht="15.95" customHeight="1" x14ac:dyDescent="0.25">
      <c r="A13" s="33" t="s">
        <v>86</v>
      </c>
      <c r="B13" s="34"/>
      <c r="C13" s="34"/>
      <c r="D13" s="34"/>
      <c r="E13" s="78"/>
      <c r="F13" s="78"/>
      <c r="G13" s="78"/>
      <c r="H13" s="78"/>
      <c r="I13" s="78"/>
      <c r="J13" s="78"/>
      <c r="K13" s="78"/>
    </row>
    <row r="14" spans="1:11" ht="15.95" customHeight="1" x14ac:dyDescent="0.25">
      <c r="A14" s="21" t="s">
        <v>12</v>
      </c>
      <c r="B14" s="14"/>
      <c r="C14" s="14">
        <v>340</v>
      </c>
      <c r="D14" s="14">
        <v>466</v>
      </c>
      <c r="E14" s="14">
        <v>1339</v>
      </c>
      <c r="F14" s="14">
        <v>1011</v>
      </c>
      <c r="G14" s="14">
        <v>863</v>
      </c>
      <c r="H14" s="14">
        <v>1083</v>
      </c>
      <c r="I14" s="14">
        <v>1041</v>
      </c>
      <c r="J14" s="14">
        <v>918</v>
      </c>
      <c r="K14" s="14">
        <v>1276</v>
      </c>
    </row>
    <row r="15" spans="1:11" ht="15.95" customHeight="1" x14ac:dyDescent="0.25">
      <c r="A15" s="21" t="s">
        <v>13</v>
      </c>
      <c r="B15" s="22"/>
      <c r="C15" s="22">
        <v>80</v>
      </c>
      <c r="D15" s="22">
        <v>110</v>
      </c>
      <c r="E15" s="22">
        <v>57</v>
      </c>
      <c r="F15" s="22">
        <v>33</v>
      </c>
      <c r="G15" s="22">
        <v>16</v>
      </c>
      <c r="H15" s="22">
        <v>17</v>
      </c>
      <c r="I15" s="22">
        <v>1</v>
      </c>
      <c r="J15" s="22">
        <v>13</v>
      </c>
      <c r="K15" s="22">
        <v>2</v>
      </c>
    </row>
    <row r="16" spans="1:11" ht="15.95" customHeight="1" x14ac:dyDescent="0.25">
      <c r="A16" s="35" t="s">
        <v>16</v>
      </c>
      <c r="B16" s="36"/>
      <c r="C16" s="36"/>
      <c r="D16" s="36"/>
      <c r="E16" s="79"/>
      <c r="F16" s="79"/>
      <c r="G16" s="79"/>
      <c r="H16" s="79"/>
      <c r="I16" s="79"/>
      <c r="J16" s="79"/>
      <c r="K16" s="79"/>
    </row>
    <row r="17" spans="1:11" ht="15.95" customHeight="1" x14ac:dyDescent="0.25">
      <c r="A17" s="21" t="s">
        <v>12</v>
      </c>
      <c r="B17" s="14">
        <v>53935</v>
      </c>
      <c r="C17" s="14">
        <v>57103</v>
      </c>
      <c r="D17" s="14">
        <v>56267</v>
      </c>
      <c r="E17" s="14">
        <v>54694</v>
      </c>
      <c r="F17" s="14">
        <v>52926</v>
      </c>
      <c r="G17" s="14">
        <v>40033</v>
      </c>
      <c r="H17" s="14">
        <v>47531</v>
      </c>
      <c r="I17" s="14">
        <v>50847</v>
      </c>
      <c r="J17" s="14">
        <v>53097</v>
      </c>
      <c r="K17" s="14">
        <v>53991</v>
      </c>
    </row>
    <row r="18" spans="1:11" ht="15.95" customHeight="1" x14ac:dyDescent="0.25">
      <c r="A18" s="21" t="s">
        <v>13</v>
      </c>
      <c r="B18" s="14">
        <v>1146</v>
      </c>
      <c r="C18" s="14">
        <v>1177</v>
      </c>
      <c r="D18" s="14">
        <v>1013</v>
      </c>
      <c r="E18" s="14">
        <v>837</v>
      </c>
      <c r="F18" s="14">
        <v>768</v>
      </c>
      <c r="G18" s="14"/>
      <c r="H18" s="14"/>
      <c r="I18" s="14"/>
      <c r="J18" s="14"/>
      <c r="K18" s="14"/>
    </row>
    <row r="19" spans="1:11" ht="15.95" customHeight="1" x14ac:dyDescent="0.25">
      <c r="A19" s="37" t="s">
        <v>17</v>
      </c>
      <c r="B19" s="38"/>
      <c r="C19" s="38"/>
      <c r="D19" s="38"/>
      <c r="E19" s="80"/>
      <c r="F19" s="80"/>
      <c r="G19" s="80"/>
      <c r="H19" s="80"/>
      <c r="I19" s="80"/>
      <c r="J19" s="80"/>
      <c r="K19" s="80"/>
    </row>
    <row r="20" spans="1:11" ht="15.95" customHeight="1" x14ac:dyDescent="0.25">
      <c r="A20" s="21" t="s">
        <v>18</v>
      </c>
      <c r="B20" s="14">
        <v>1633215</v>
      </c>
      <c r="C20" s="14">
        <v>1958032</v>
      </c>
      <c r="D20" s="14">
        <v>2110141</v>
      </c>
      <c r="E20" s="14">
        <v>2238149</v>
      </c>
      <c r="F20" s="14">
        <v>2192216</v>
      </c>
      <c r="G20" s="14">
        <v>1927234</v>
      </c>
      <c r="H20" s="14">
        <v>2258118</v>
      </c>
      <c r="I20" s="14">
        <v>2463830</v>
      </c>
      <c r="J20" s="14">
        <v>2583858</v>
      </c>
      <c r="K20" s="14">
        <v>2654058</v>
      </c>
    </row>
    <row r="21" spans="1:11" ht="15.95" customHeight="1" x14ac:dyDescent="0.25">
      <c r="A21" s="21" t="s">
        <v>19</v>
      </c>
      <c r="B21" s="14">
        <v>413746</v>
      </c>
      <c r="C21" s="14">
        <v>420070</v>
      </c>
      <c r="D21" s="14">
        <v>409508</v>
      </c>
      <c r="E21" s="14">
        <v>439609</v>
      </c>
      <c r="F21" s="14">
        <v>445345</v>
      </c>
      <c r="G21" s="14">
        <v>459004</v>
      </c>
      <c r="H21" s="14">
        <v>526615</v>
      </c>
      <c r="I21" s="14">
        <v>471707</v>
      </c>
      <c r="J21" s="14">
        <v>420532</v>
      </c>
      <c r="K21" s="14">
        <v>423940</v>
      </c>
    </row>
    <row r="22" spans="1:11" ht="15.95" customHeight="1" x14ac:dyDescent="0.25">
      <c r="A22" s="21" t="s">
        <v>20</v>
      </c>
      <c r="B22" s="14">
        <v>76521</v>
      </c>
      <c r="C22" s="14">
        <v>82820</v>
      </c>
      <c r="D22" s="14">
        <v>85891</v>
      </c>
      <c r="E22" s="14">
        <v>82977</v>
      </c>
      <c r="F22" s="14">
        <v>84740</v>
      </c>
      <c r="G22" s="14">
        <v>168273</v>
      </c>
      <c r="H22" s="14">
        <v>190311</v>
      </c>
      <c r="I22" s="14">
        <v>152542</v>
      </c>
      <c r="J22" s="14">
        <v>149202</v>
      </c>
      <c r="K22" s="14">
        <v>157454</v>
      </c>
    </row>
    <row r="23" spans="1:11" ht="15.95" customHeight="1" x14ac:dyDescent="0.25">
      <c r="A23" s="42" t="s">
        <v>24</v>
      </c>
      <c r="B23" s="43"/>
      <c r="C23" s="43"/>
      <c r="D23" s="43"/>
      <c r="E23" s="81"/>
      <c r="F23" s="44"/>
      <c r="G23" s="44"/>
      <c r="H23" s="81"/>
      <c r="I23" s="81"/>
      <c r="J23" s="81"/>
      <c r="K23" s="81"/>
    </row>
    <row r="24" spans="1:11" ht="15.95" customHeight="1" x14ac:dyDescent="0.25">
      <c r="A24" s="21" t="s">
        <v>25</v>
      </c>
      <c r="B24" s="14">
        <v>3214</v>
      </c>
      <c r="C24" s="14">
        <v>3446</v>
      </c>
      <c r="D24" s="14">
        <v>2941</v>
      </c>
      <c r="E24" s="14">
        <v>3146</v>
      </c>
      <c r="F24" s="14">
        <v>2742</v>
      </c>
      <c r="G24" s="14">
        <v>2486</v>
      </c>
      <c r="H24" s="14">
        <f>2612+66+66</f>
        <v>2744</v>
      </c>
      <c r="I24" s="14">
        <f>2408+82+22</f>
        <v>2512</v>
      </c>
      <c r="J24" s="14">
        <v>2596</v>
      </c>
      <c r="K24" s="14">
        <v>2373</v>
      </c>
    </row>
    <row r="25" spans="1:11" ht="15.95" customHeight="1" x14ac:dyDescent="0.25">
      <c r="A25" s="39" t="s">
        <v>21</v>
      </c>
      <c r="B25" s="40"/>
      <c r="C25" s="40"/>
      <c r="D25" s="40"/>
      <c r="E25" s="82"/>
      <c r="F25" s="41"/>
      <c r="G25" s="41"/>
      <c r="H25" s="82"/>
      <c r="I25" s="82"/>
      <c r="J25" s="82"/>
      <c r="K25" s="82"/>
    </row>
    <row r="26" spans="1:11" ht="15.95" customHeight="1" x14ac:dyDescent="0.25">
      <c r="A26" s="21" t="s">
        <v>23</v>
      </c>
      <c r="B26" s="14">
        <v>9427</v>
      </c>
      <c r="C26" s="14">
        <v>9030</v>
      </c>
      <c r="D26" s="14">
        <v>9934</v>
      </c>
      <c r="E26" s="14">
        <v>10198</v>
      </c>
      <c r="F26" s="14">
        <v>9980</v>
      </c>
      <c r="G26" s="14">
        <v>9372</v>
      </c>
      <c r="H26" s="14">
        <v>12536</v>
      </c>
      <c r="I26" s="14">
        <v>12470</v>
      </c>
      <c r="J26" s="14">
        <v>13913</v>
      </c>
      <c r="K26" s="14">
        <v>13311</v>
      </c>
    </row>
    <row r="27" spans="1:11" ht="15.95" customHeight="1" x14ac:dyDescent="0.25">
      <c r="A27" s="21" t="s">
        <v>22</v>
      </c>
      <c r="B27" s="14">
        <v>1871</v>
      </c>
      <c r="C27" s="14">
        <v>1672</v>
      </c>
      <c r="D27" s="14">
        <v>1709</v>
      </c>
      <c r="E27" s="14">
        <v>1571</v>
      </c>
      <c r="F27" s="14">
        <v>1566</v>
      </c>
      <c r="G27" s="14">
        <v>1463</v>
      </c>
      <c r="H27" s="14">
        <v>1588</v>
      </c>
      <c r="I27" s="14">
        <v>1827</v>
      </c>
      <c r="J27" s="14">
        <v>2085</v>
      </c>
      <c r="K27" s="14">
        <v>2150</v>
      </c>
    </row>
    <row r="28" spans="1:11" ht="15.95" customHeight="1" x14ac:dyDescent="0.25">
      <c r="A28" s="21" t="s">
        <v>82</v>
      </c>
      <c r="B28" s="14">
        <v>158</v>
      </c>
      <c r="C28" s="14">
        <v>160</v>
      </c>
      <c r="D28" s="14">
        <v>147</v>
      </c>
      <c r="E28" s="14">
        <v>210</v>
      </c>
      <c r="F28" s="14">
        <v>216</v>
      </c>
      <c r="G28" s="14">
        <v>81</v>
      </c>
      <c r="H28" s="14">
        <v>164</v>
      </c>
      <c r="I28" s="14">
        <v>90</v>
      </c>
      <c r="J28" s="14">
        <v>90</v>
      </c>
      <c r="K28" s="14">
        <v>82</v>
      </c>
    </row>
    <row r="29" spans="1:11" ht="15.75" x14ac:dyDescent="0.25">
      <c r="A29" s="45" t="s">
        <v>26</v>
      </c>
      <c r="B29" s="46"/>
      <c r="C29" s="46"/>
      <c r="D29" s="46"/>
      <c r="E29" s="83"/>
      <c r="F29" s="47"/>
      <c r="G29" s="47"/>
      <c r="H29" s="83"/>
      <c r="I29" s="83"/>
      <c r="J29" s="83"/>
      <c r="K29" s="83"/>
    </row>
    <row r="30" spans="1:11" ht="15.75" x14ac:dyDescent="0.25">
      <c r="A30" s="21" t="s">
        <v>27</v>
      </c>
      <c r="B30" s="14">
        <v>1854</v>
      </c>
      <c r="C30" s="14">
        <v>1623</v>
      </c>
      <c r="D30" s="14">
        <v>1729</v>
      </c>
      <c r="E30" s="14">
        <v>1712</v>
      </c>
      <c r="F30" s="14">
        <v>1946</v>
      </c>
      <c r="G30" s="14">
        <v>1529</v>
      </c>
      <c r="H30" s="14">
        <v>1884</v>
      </c>
      <c r="I30" s="14">
        <v>1807</v>
      </c>
      <c r="J30" s="14">
        <v>1930</v>
      </c>
      <c r="K30" s="14">
        <v>1911</v>
      </c>
    </row>
    <row r="31" spans="1:11" ht="15.75" x14ac:dyDescent="0.25">
      <c r="A31" s="21" t="s">
        <v>28</v>
      </c>
      <c r="B31" s="14">
        <v>1344</v>
      </c>
      <c r="C31" s="14">
        <v>1262</v>
      </c>
      <c r="D31" s="14">
        <v>1330</v>
      </c>
      <c r="E31" s="14">
        <v>1142</v>
      </c>
      <c r="F31" s="14">
        <v>1409</v>
      </c>
      <c r="G31" s="14">
        <v>1180</v>
      </c>
      <c r="H31" s="14">
        <v>1336</v>
      </c>
      <c r="I31" s="14">
        <v>1434</v>
      </c>
      <c r="J31" s="14">
        <v>1787</v>
      </c>
      <c r="K31" s="14">
        <v>1688</v>
      </c>
    </row>
    <row r="32" spans="1:11" ht="15.75" x14ac:dyDescent="0.25">
      <c r="A32" s="21" t="s">
        <v>29</v>
      </c>
      <c r="B32" s="14">
        <v>3479</v>
      </c>
      <c r="C32" s="14">
        <v>3459</v>
      </c>
      <c r="D32" s="14">
        <v>3229</v>
      </c>
      <c r="E32" s="14">
        <v>3482</v>
      </c>
      <c r="F32" s="14">
        <v>3901</v>
      </c>
      <c r="G32" s="14">
        <v>2087</v>
      </c>
      <c r="H32" s="14">
        <v>3184</v>
      </c>
      <c r="I32" s="14">
        <v>4163</v>
      </c>
      <c r="J32" s="14">
        <v>3292</v>
      </c>
      <c r="K32" s="14">
        <v>2932</v>
      </c>
    </row>
    <row r="33" spans="1:11" ht="15.75" x14ac:dyDescent="0.25">
      <c r="A33" s="21" t="s">
        <v>30</v>
      </c>
      <c r="B33" s="14">
        <v>431</v>
      </c>
      <c r="C33" s="14">
        <v>635</v>
      </c>
      <c r="D33" s="14">
        <v>725</v>
      </c>
      <c r="E33" s="14">
        <v>646</v>
      </c>
      <c r="F33" s="14">
        <v>606</v>
      </c>
      <c r="G33" s="14">
        <v>40</v>
      </c>
      <c r="H33" s="14">
        <v>405</v>
      </c>
      <c r="I33" s="14">
        <v>544</v>
      </c>
      <c r="J33" s="14">
        <v>530</v>
      </c>
      <c r="K33" s="14">
        <v>594</v>
      </c>
    </row>
    <row r="34" spans="1:11" ht="15.75" x14ac:dyDescent="0.25">
      <c r="A34" s="21" t="s">
        <v>31</v>
      </c>
      <c r="B34" s="14">
        <v>206</v>
      </c>
      <c r="C34" s="14">
        <v>245</v>
      </c>
      <c r="D34" s="14">
        <v>239</v>
      </c>
      <c r="E34" s="14">
        <v>195</v>
      </c>
      <c r="F34" s="14">
        <v>214</v>
      </c>
      <c r="G34" s="14">
        <v>6</v>
      </c>
      <c r="H34" s="14">
        <v>124</v>
      </c>
      <c r="I34" s="14">
        <v>281</v>
      </c>
      <c r="J34" s="14">
        <v>269</v>
      </c>
      <c r="K34" s="14">
        <v>220</v>
      </c>
    </row>
    <row r="35" spans="1:11" ht="15.75" x14ac:dyDescent="0.25">
      <c r="A35" s="21" t="s">
        <v>32</v>
      </c>
      <c r="B35" s="14">
        <v>1789</v>
      </c>
      <c r="C35" s="14">
        <v>2054</v>
      </c>
      <c r="D35" s="14">
        <v>2093</v>
      </c>
      <c r="E35" s="14">
        <v>2008</v>
      </c>
      <c r="F35" s="14">
        <v>1709</v>
      </c>
      <c r="G35" s="14">
        <v>1382</v>
      </c>
      <c r="H35" s="14">
        <v>1894</v>
      </c>
      <c r="I35" s="14">
        <v>2080</v>
      </c>
      <c r="J35" s="14">
        <v>2297</v>
      </c>
      <c r="K35" s="14">
        <v>2587</v>
      </c>
    </row>
    <row r="36" spans="1:11" x14ac:dyDescent="0.25">
      <c r="A36" s="71" t="s">
        <v>83</v>
      </c>
      <c r="E36" s="64"/>
    </row>
    <row r="37" spans="1:11" x14ac:dyDescent="0.25">
      <c r="E37" s="64"/>
    </row>
  </sheetData>
  <mergeCells count="2">
    <mergeCell ref="B2:C2"/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pane xSplit="1" topLeftCell="B1" activePane="topRight" state="frozen"/>
      <selection pane="topRight" activeCell="F15" sqref="F15"/>
    </sheetView>
  </sheetViews>
  <sheetFormatPr baseColWidth="10" defaultRowHeight="15" x14ac:dyDescent="0.25"/>
  <cols>
    <col min="1" max="1" width="37.85546875" customWidth="1"/>
    <col min="9" max="9" width="11.42578125" hidden="1" customWidth="1"/>
  </cols>
  <sheetData>
    <row r="1" spans="1:12" ht="21" x14ac:dyDescent="0.25">
      <c r="A1" s="114" t="s">
        <v>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53"/>
      <c r="B2" s="54"/>
      <c r="C2" s="50"/>
      <c r="D2" s="51"/>
      <c r="E2" s="52"/>
      <c r="F2" s="52"/>
      <c r="G2" s="52"/>
      <c r="H2" s="52"/>
    </row>
    <row r="3" spans="1:12" ht="18.75" customHeight="1" x14ac:dyDescent="0.25">
      <c r="A3" s="56"/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  <c r="I3" s="12">
        <v>2021</v>
      </c>
      <c r="J3" s="12">
        <v>2022</v>
      </c>
      <c r="K3" s="12">
        <v>2023</v>
      </c>
      <c r="L3" s="12">
        <v>2024</v>
      </c>
    </row>
    <row r="4" spans="1:12" ht="20.100000000000001" customHeight="1" x14ac:dyDescent="0.25">
      <c r="A4" s="13" t="s">
        <v>38</v>
      </c>
      <c r="B4" s="14">
        <v>5267</v>
      </c>
      <c r="C4" s="14">
        <v>4823</v>
      </c>
      <c r="D4" s="14">
        <v>4917</v>
      </c>
      <c r="E4" s="85">
        <v>4197</v>
      </c>
      <c r="F4" s="14">
        <v>4897</v>
      </c>
      <c r="G4" s="14">
        <v>3101</v>
      </c>
      <c r="H4" s="14">
        <v>3782</v>
      </c>
      <c r="I4" s="14">
        <v>3782</v>
      </c>
      <c r="J4" s="14">
        <v>4443</v>
      </c>
      <c r="K4" s="14">
        <v>4679</v>
      </c>
      <c r="L4" s="14">
        <v>5105</v>
      </c>
    </row>
    <row r="5" spans="1:12" ht="20.100000000000001" customHeight="1" x14ac:dyDescent="0.25">
      <c r="A5" s="13" t="s">
        <v>39</v>
      </c>
      <c r="B5" s="22">
        <v>767</v>
      </c>
      <c r="C5" s="22">
        <v>760</v>
      </c>
      <c r="D5" s="22">
        <v>733</v>
      </c>
      <c r="E5" s="22">
        <v>793</v>
      </c>
      <c r="F5" s="22">
        <v>763</v>
      </c>
      <c r="G5" s="22">
        <v>652</v>
      </c>
      <c r="H5" s="22">
        <v>709</v>
      </c>
      <c r="I5" s="22">
        <v>709</v>
      </c>
      <c r="J5" s="22">
        <v>790</v>
      </c>
      <c r="K5" s="22">
        <v>802</v>
      </c>
      <c r="L5" s="22">
        <v>811</v>
      </c>
    </row>
    <row r="6" spans="1:12" ht="20.100000000000001" customHeight="1" x14ac:dyDescent="0.25">
      <c r="A6" s="13" t="s">
        <v>40</v>
      </c>
      <c r="B6" s="22">
        <v>0</v>
      </c>
      <c r="C6" s="22">
        <v>0</v>
      </c>
      <c r="D6" s="22">
        <v>0</v>
      </c>
      <c r="E6" s="22">
        <v>99</v>
      </c>
      <c r="F6" s="22">
        <v>37</v>
      </c>
      <c r="G6" s="22">
        <v>30</v>
      </c>
      <c r="H6" s="22">
        <v>122</v>
      </c>
      <c r="I6" s="22">
        <v>122</v>
      </c>
      <c r="J6" s="22">
        <v>279</v>
      </c>
      <c r="K6" s="22">
        <v>398</v>
      </c>
      <c r="L6" s="22">
        <v>358</v>
      </c>
    </row>
    <row r="7" spans="1:12" ht="20.100000000000001" customHeight="1" x14ac:dyDescent="0.25">
      <c r="A7" s="24" t="s">
        <v>41</v>
      </c>
      <c r="B7" s="55">
        <f>SUM(B4:B6)</f>
        <v>6034</v>
      </c>
      <c r="C7" s="55">
        <f t="shared" ref="C7:F7" si="0">SUM(C4:C6)</f>
        <v>5583</v>
      </c>
      <c r="D7" s="55">
        <f t="shared" si="0"/>
        <v>5650</v>
      </c>
      <c r="E7" s="55">
        <f t="shared" si="0"/>
        <v>5089</v>
      </c>
      <c r="F7" s="55">
        <f t="shared" si="0"/>
        <v>5697</v>
      </c>
      <c r="G7" s="55">
        <f t="shared" ref="G7:H7" si="1">SUM(G4:G6)</f>
        <v>3783</v>
      </c>
      <c r="H7" s="55">
        <f t="shared" si="1"/>
        <v>4613</v>
      </c>
      <c r="I7" s="55">
        <f t="shared" ref="I7:L7" si="2">SUM(I4:I6)</f>
        <v>4613</v>
      </c>
      <c r="J7" s="55">
        <f t="shared" si="2"/>
        <v>5512</v>
      </c>
      <c r="K7" s="55">
        <f t="shared" si="2"/>
        <v>5879</v>
      </c>
      <c r="L7" s="55">
        <f t="shared" si="2"/>
        <v>6274</v>
      </c>
    </row>
    <row r="8" spans="1:12" ht="20.100000000000001" customHeight="1" x14ac:dyDescent="0.25">
      <c r="A8" s="21" t="s">
        <v>42</v>
      </c>
      <c r="B8" s="22">
        <v>60.96</v>
      </c>
      <c r="C8" s="22">
        <v>59.59</v>
      </c>
      <c r="D8" s="22">
        <v>60.16</v>
      </c>
      <c r="E8" s="22">
        <v>57.78</v>
      </c>
      <c r="F8" s="22">
        <v>63.75</v>
      </c>
      <c r="G8" s="22">
        <v>56.27</v>
      </c>
      <c r="H8" s="22">
        <v>57.77</v>
      </c>
      <c r="I8" s="22">
        <v>57.77</v>
      </c>
      <c r="J8" s="107">
        <v>0.63695701102858426</v>
      </c>
      <c r="K8" s="107">
        <v>0.63453729429365247</v>
      </c>
      <c r="L8" s="107">
        <v>0.63839373163565127</v>
      </c>
    </row>
    <row r="9" spans="1:12" ht="20.100000000000001" customHeight="1" x14ac:dyDescent="0.25">
      <c r="A9" s="21" t="s">
        <v>43</v>
      </c>
      <c r="B9" s="14">
        <v>1229</v>
      </c>
      <c r="C9" s="14">
        <v>1155</v>
      </c>
      <c r="D9" s="14">
        <v>1142</v>
      </c>
      <c r="E9" s="14">
        <v>989</v>
      </c>
      <c r="F9" s="14">
        <v>1125</v>
      </c>
      <c r="G9" s="14">
        <v>830</v>
      </c>
      <c r="H9" s="14">
        <v>952</v>
      </c>
      <c r="I9" s="14">
        <v>952</v>
      </c>
      <c r="J9" s="14">
        <v>1095</v>
      </c>
      <c r="K9" s="14">
        <v>1158</v>
      </c>
      <c r="L9" s="14">
        <v>1279</v>
      </c>
    </row>
    <row r="10" spans="1:12" x14ac:dyDescent="0.25">
      <c r="A10" s="71" t="s">
        <v>84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pane xSplit="1" topLeftCell="B1" activePane="topRight" state="frozen"/>
      <selection pane="topRight" sqref="A1:L1"/>
    </sheetView>
  </sheetViews>
  <sheetFormatPr baseColWidth="10" defaultRowHeight="15" x14ac:dyDescent="0.25"/>
  <cols>
    <col min="1" max="1" width="21.5703125" customWidth="1"/>
    <col min="2" max="2" width="13" bestFit="1" customWidth="1"/>
    <col min="9" max="9" width="11.42578125" hidden="1" customWidth="1"/>
  </cols>
  <sheetData>
    <row r="1" spans="1:12" ht="21" x14ac:dyDescent="0.25">
      <c r="A1" s="114" t="s">
        <v>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115"/>
      <c r="B2" s="115"/>
      <c r="C2" s="115"/>
      <c r="D2" s="113"/>
      <c r="E2" s="113"/>
    </row>
    <row r="3" spans="1:12" ht="18.75" x14ac:dyDescent="0.25">
      <c r="A3" s="49" t="s">
        <v>37</v>
      </c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  <c r="I3" s="12">
        <v>2021</v>
      </c>
      <c r="J3" s="12">
        <v>2022</v>
      </c>
      <c r="K3" s="12">
        <v>2023</v>
      </c>
      <c r="L3" s="12">
        <v>2024</v>
      </c>
    </row>
    <row r="4" spans="1:12" ht="18" customHeight="1" x14ac:dyDescent="0.25">
      <c r="A4" s="21" t="s">
        <v>34</v>
      </c>
      <c r="B4" s="14">
        <v>8430</v>
      </c>
      <c r="C4" s="14">
        <v>8794</v>
      </c>
      <c r="D4" s="14">
        <v>8688</v>
      </c>
      <c r="E4" s="14">
        <v>8722</v>
      </c>
      <c r="F4" s="14">
        <v>8684</v>
      </c>
      <c r="G4" s="14">
        <v>7589</v>
      </c>
      <c r="H4" s="14">
        <v>8022</v>
      </c>
      <c r="I4" s="14">
        <v>8022</v>
      </c>
      <c r="J4" s="14">
        <v>8408</v>
      </c>
      <c r="K4" s="14">
        <v>8400</v>
      </c>
      <c r="L4" s="14">
        <v>8827</v>
      </c>
    </row>
    <row r="5" spans="1:12" ht="18" customHeight="1" x14ac:dyDescent="0.25">
      <c r="A5" s="21" t="s">
        <v>35</v>
      </c>
      <c r="B5" s="14">
        <v>74386</v>
      </c>
      <c r="C5" s="14">
        <v>77078</v>
      </c>
      <c r="D5" s="14">
        <v>74877</v>
      </c>
      <c r="E5" s="14">
        <v>74547</v>
      </c>
      <c r="F5" s="14">
        <v>71488</v>
      </c>
      <c r="G5" s="14">
        <v>65244</v>
      </c>
      <c r="H5" s="14">
        <v>66731</v>
      </c>
      <c r="I5" s="14">
        <v>66731</v>
      </c>
      <c r="J5" s="14">
        <v>67122</v>
      </c>
      <c r="K5" s="14">
        <v>62087</v>
      </c>
      <c r="L5" s="14">
        <v>58919</v>
      </c>
    </row>
    <row r="6" spans="1:12" ht="18" customHeight="1" x14ac:dyDescent="0.25">
      <c r="A6" s="21" t="s">
        <v>36</v>
      </c>
      <c r="B6" s="48">
        <v>8.8239620403321464</v>
      </c>
      <c r="C6" s="48">
        <v>8.7648396634068675</v>
      </c>
      <c r="D6" s="48">
        <v>8.618439226519337</v>
      </c>
      <c r="E6" s="48">
        <v>8.5399999999999991</v>
      </c>
      <c r="F6" s="48">
        <v>8.26</v>
      </c>
      <c r="G6" s="48">
        <v>8.6404449741756064</v>
      </c>
      <c r="H6" s="48">
        <v>8.2967798085291555</v>
      </c>
      <c r="I6" s="48">
        <v>8.2967798085291555</v>
      </c>
      <c r="J6" s="48">
        <v>7.9528436018957347</v>
      </c>
      <c r="K6" s="48">
        <v>7.4204613362017451</v>
      </c>
      <c r="L6" s="48">
        <v>6.6915388983532083</v>
      </c>
    </row>
    <row r="7" spans="1:12" x14ac:dyDescent="0.25">
      <c r="A7" s="71" t="s">
        <v>84</v>
      </c>
    </row>
  </sheetData>
  <mergeCells count="3">
    <mergeCell ref="A2:C2"/>
    <mergeCell ref="D2:E2"/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workbookViewId="0">
      <selection activeCell="A14" sqref="A14"/>
    </sheetView>
  </sheetViews>
  <sheetFormatPr baseColWidth="10" defaultRowHeight="15" x14ac:dyDescent="0.25"/>
  <cols>
    <col min="1" max="1" width="50.28515625" customWidth="1"/>
  </cols>
  <sheetData>
    <row r="1" spans="1:11" ht="31.5" customHeight="1" x14ac:dyDescent="0.25">
      <c r="A1" s="116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47.25" customHeight="1" x14ac:dyDescent="0.25">
      <c r="A2" s="67" t="s">
        <v>65</v>
      </c>
      <c r="B2" s="87" t="s">
        <v>87</v>
      </c>
      <c r="C2" s="87" t="s">
        <v>88</v>
      </c>
      <c r="D2" s="87">
        <v>2017</v>
      </c>
      <c r="E2" s="87">
        <v>2018</v>
      </c>
      <c r="F2" s="87">
        <v>2019</v>
      </c>
      <c r="G2" s="87">
        <v>2020</v>
      </c>
      <c r="H2" s="87">
        <v>2021</v>
      </c>
      <c r="I2" s="87">
        <v>2022</v>
      </c>
      <c r="J2" s="87">
        <v>2023</v>
      </c>
      <c r="K2" s="87">
        <v>2024</v>
      </c>
    </row>
    <row r="3" spans="1:11" ht="20.100000000000001" customHeight="1" x14ac:dyDescent="0.25">
      <c r="A3" s="88" t="s">
        <v>66</v>
      </c>
      <c r="B3" s="89">
        <v>15.87</v>
      </c>
      <c r="C3" s="89">
        <v>13.55</v>
      </c>
      <c r="D3" s="89">
        <v>14.5</v>
      </c>
      <c r="E3" s="89">
        <v>14.91</v>
      </c>
      <c r="F3" s="89">
        <v>14.94</v>
      </c>
      <c r="G3" s="89">
        <v>15.18</v>
      </c>
      <c r="H3" s="89">
        <v>14.35</v>
      </c>
      <c r="I3" s="89">
        <v>13.58</v>
      </c>
      <c r="J3" s="89">
        <v>12.31</v>
      </c>
      <c r="K3" s="89">
        <v>11.84</v>
      </c>
    </row>
    <row r="4" spans="1:11" ht="20.100000000000001" customHeight="1" x14ac:dyDescent="0.25">
      <c r="A4" s="90" t="s">
        <v>67</v>
      </c>
      <c r="B4" s="91">
        <v>14.32</v>
      </c>
      <c r="C4" s="91">
        <v>15.9</v>
      </c>
      <c r="D4" s="91">
        <v>13.36</v>
      </c>
      <c r="E4" s="91">
        <v>12.92</v>
      </c>
      <c r="F4" s="91">
        <v>13.88</v>
      </c>
      <c r="G4" s="91">
        <v>12.37</v>
      </c>
      <c r="H4" s="91">
        <v>11.96</v>
      </c>
      <c r="I4" s="91">
        <v>13.38</v>
      </c>
      <c r="J4" s="91">
        <v>13.97</v>
      </c>
      <c r="K4" s="91">
        <v>14.07</v>
      </c>
    </row>
    <row r="5" spans="1:11" ht="20.100000000000001" customHeight="1" x14ac:dyDescent="0.25">
      <c r="A5" s="88" t="s">
        <v>68</v>
      </c>
      <c r="B5" s="89">
        <v>14.38</v>
      </c>
      <c r="C5" s="89">
        <v>14.97</v>
      </c>
      <c r="D5" s="89">
        <v>15.5</v>
      </c>
      <c r="E5" s="89">
        <v>17.649999999999999</v>
      </c>
      <c r="F5" s="89">
        <v>16.68</v>
      </c>
      <c r="G5" s="89">
        <v>20.399999999999999</v>
      </c>
      <c r="H5" s="89">
        <v>17.52</v>
      </c>
      <c r="I5" s="89">
        <v>16.920000000000002</v>
      </c>
      <c r="J5" s="89">
        <v>17.690000000000001</v>
      </c>
      <c r="K5" s="89">
        <v>17.23</v>
      </c>
    </row>
    <row r="6" spans="1:11" ht="20.100000000000001" customHeight="1" x14ac:dyDescent="0.25">
      <c r="A6" s="90" t="s">
        <v>69</v>
      </c>
      <c r="B6" s="91">
        <v>9.51</v>
      </c>
      <c r="C6" s="91">
        <v>9.52</v>
      </c>
      <c r="D6" s="91">
        <v>9.0399999999999991</v>
      </c>
      <c r="E6" s="91">
        <v>9.14</v>
      </c>
      <c r="F6" s="91">
        <v>10.16</v>
      </c>
      <c r="G6" s="91">
        <v>10.42</v>
      </c>
      <c r="H6" s="91">
        <v>9.98</v>
      </c>
      <c r="I6" s="91">
        <v>8.73</v>
      </c>
      <c r="J6" s="91">
        <v>8.6</v>
      </c>
      <c r="K6" s="91">
        <v>8.98</v>
      </c>
    </row>
    <row r="7" spans="1:11" ht="20.100000000000001" customHeight="1" x14ac:dyDescent="0.25">
      <c r="A7" s="88" t="s">
        <v>70</v>
      </c>
      <c r="B7" s="89">
        <v>8.81</v>
      </c>
      <c r="C7" s="89">
        <v>8.41</v>
      </c>
      <c r="D7" s="89">
        <v>7.53</v>
      </c>
      <c r="E7" s="89">
        <v>7.46</v>
      </c>
      <c r="F7" s="89">
        <v>7.58</v>
      </c>
      <c r="G7" s="89">
        <v>8.34</v>
      </c>
      <c r="H7" s="89">
        <v>6.91</v>
      </c>
      <c r="I7" s="89">
        <v>6.44</v>
      </c>
      <c r="J7" s="89">
        <v>6.18</v>
      </c>
      <c r="K7" s="89">
        <v>5.8</v>
      </c>
    </row>
    <row r="8" spans="1:11" ht="20.100000000000001" customHeight="1" x14ac:dyDescent="0.25">
      <c r="A8" s="90" t="s">
        <v>71</v>
      </c>
      <c r="B8" s="91">
        <v>8.14</v>
      </c>
      <c r="C8" s="91">
        <v>7.86</v>
      </c>
      <c r="D8" s="91">
        <v>8.25</v>
      </c>
      <c r="E8" s="91">
        <v>8.89</v>
      </c>
      <c r="F8" s="91">
        <v>8.19</v>
      </c>
      <c r="G8" s="91">
        <v>8.09</v>
      </c>
      <c r="H8" s="91">
        <v>8.43</v>
      </c>
      <c r="I8" s="91">
        <v>8.43</v>
      </c>
      <c r="J8" s="91">
        <v>9.32</v>
      </c>
      <c r="K8" s="91">
        <v>8.51</v>
      </c>
    </row>
    <row r="9" spans="1:11" ht="20.100000000000001" customHeight="1" x14ac:dyDescent="0.25">
      <c r="A9" s="88" t="s">
        <v>72</v>
      </c>
      <c r="B9" s="89">
        <v>5.78</v>
      </c>
      <c r="C9" s="89">
        <v>5.45</v>
      </c>
      <c r="D9" s="89">
        <v>5.44</v>
      </c>
      <c r="E9" s="89">
        <v>4.16</v>
      </c>
      <c r="F9" s="89">
        <v>4.1100000000000003</v>
      </c>
      <c r="G9" s="89">
        <v>2.36</v>
      </c>
      <c r="H9" s="89">
        <v>3.21</v>
      </c>
      <c r="I9" s="89">
        <v>2.71</v>
      </c>
      <c r="J9" s="89">
        <v>2.4300000000000002</v>
      </c>
      <c r="K9" s="89">
        <v>3.64</v>
      </c>
    </row>
    <row r="10" spans="1:11" ht="20.100000000000001" customHeight="1" x14ac:dyDescent="0.25">
      <c r="A10" s="90" t="s">
        <v>73</v>
      </c>
      <c r="B10" s="91">
        <v>5.37</v>
      </c>
      <c r="C10" s="91">
        <v>5.66</v>
      </c>
      <c r="D10" s="91">
        <v>6.31</v>
      </c>
      <c r="E10" s="91">
        <v>6.4</v>
      </c>
      <c r="F10" s="91">
        <v>6.78</v>
      </c>
      <c r="G10" s="91">
        <v>5.82</v>
      </c>
      <c r="H10" s="91">
        <v>7.28</v>
      </c>
      <c r="I10" s="91">
        <v>7.02</v>
      </c>
      <c r="J10" s="91">
        <v>7.2</v>
      </c>
      <c r="K10" s="91">
        <v>7.95</v>
      </c>
    </row>
    <row r="11" spans="1:11" ht="20.100000000000001" customHeight="1" x14ac:dyDescent="0.25">
      <c r="A11" s="88" t="s">
        <v>74</v>
      </c>
      <c r="B11" s="89">
        <v>3.21</v>
      </c>
      <c r="C11" s="89">
        <v>2.63</v>
      </c>
      <c r="D11" s="89">
        <v>2.86</v>
      </c>
      <c r="E11" s="89">
        <v>3.12</v>
      </c>
      <c r="F11" s="89">
        <v>3.16</v>
      </c>
      <c r="G11" s="89">
        <v>3.45</v>
      </c>
      <c r="H11" s="89">
        <v>3.16</v>
      </c>
      <c r="I11" s="89">
        <v>3.48</v>
      </c>
      <c r="J11" s="89">
        <v>3.66</v>
      </c>
      <c r="K11" s="89">
        <v>3.35</v>
      </c>
    </row>
    <row r="12" spans="1:11" ht="20.100000000000001" customHeight="1" x14ac:dyDescent="0.25">
      <c r="A12" s="90" t="s">
        <v>75</v>
      </c>
      <c r="B12" s="91">
        <v>3</v>
      </c>
      <c r="C12" s="91">
        <v>3.39</v>
      </c>
      <c r="D12" s="91">
        <v>3.42</v>
      </c>
      <c r="E12" s="91">
        <v>3.21</v>
      </c>
      <c r="F12" s="91">
        <v>4.32</v>
      </c>
      <c r="G12" s="91">
        <v>4.63</v>
      </c>
      <c r="H12" s="91">
        <v>4.49</v>
      </c>
      <c r="I12" s="91">
        <v>4.58</v>
      </c>
      <c r="J12" s="91">
        <v>4.5599999999999996</v>
      </c>
      <c r="K12" s="91">
        <v>4.0599999999999996</v>
      </c>
    </row>
    <row r="13" spans="1:11" ht="20.100000000000001" customHeight="1" x14ac:dyDescent="0.25">
      <c r="A13" s="66" t="s">
        <v>89</v>
      </c>
      <c r="B13" s="65"/>
      <c r="C13" s="65"/>
      <c r="D13" s="65"/>
      <c r="E13" s="65"/>
    </row>
    <row r="14" spans="1:11" ht="15" customHeight="1" x14ac:dyDescent="0.25">
      <c r="A14" s="71" t="s">
        <v>103</v>
      </c>
      <c r="G14" s="108"/>
    </row>
    <row r="15" spans="1:11" ht="15" customHeight="1" x14ac:dyDescent="0.25"/>
  </sheetData>
  <mergeCells count="1">
    <mergeCell ref="A1:K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pane xSplit="1" topLeftCell="B1" activePane="topRight" state="frozen"/>
      <selection pane="topRight" activeCell="K3" sqref="K3"/>
    </sheetView>
  </sheetViews>
  <sheetFormatPr baseColWidth="10" defaultRowHeight="15" x14ac:dyDescent="0.25"/>
  <cols>
    <col min="1" max="1" width="49.7109375" bestFit="1" customWidth="1"/>
    <col min="2" max="11" width="11.28515625" customWidth="1"/>
  </cols>
  <sheetData>
    <row r="1" spans="1:11" ht="20.100000000000001" customHeight="1" x14ac:dyDescent="0.25">
      <c r="A1" s="118" t="s">
        <v>45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</row>
    <row r="2" spans="1:11" ht="20.100000000000001" customHeight="1" x14ac:dyDescent="0.25">
      <c r="A2" s="56"/>
      <c r="B2" s="12">
        <v>2015</v>
      </c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>
        <v>2021</v>
      </c>
      <c r="I2" s="12">
        <v>2022</v>
      </c>
      <c r="J2" s="12">
        <v>2023</v>
      </c>
      <c r="K2" s="12">
        <v>2024</v>
      </c>
    </row>
    <row r="3" spans="1:11" ht="20.100000000000001" customHeight="1" x14ac:dyDescent="0.25">
      <c r="A3" s="24" t="s">
        <v>105</v>
      </c>
      <c r="B3" s="25">
        <v>617</v>
      </c>
      <c r="C3" s="25">
        <v>535</v>
      </c>
      <c r="D3" s="25">
        <v>502</v>
      </c>
      <c r="E3" s="25">
        <v>758</v>
      </c>
      <c r="F3" s="25">
        <v>681</v>
      </c>
      <c r="G3" s="25">
        <v>970</v>
      </c>
      <c r="H3" s="25">
        <v>798</v>
      </c>
      <c r="I3" s="25">
        <v>823</v>
      </c>
      <c r="J3" s="25">
        <v>843</v>
      </c>
      <c r="K3" s="25">
        <v>644</v>
      </c>
    </row>
    <row r="4" spans="1:11" ht="20.100000000000001" customHeight="1" x14ac:dyDescent="0.25">
      <c r="A4" s="13" t="s">
        <v>106</v>
      </c>
      <c r="B4" s="14">
        <v>29233</v>
      </c>
      <c r="C4" s="14">
        <v>28210</v>
      </c>
      <c r="D4" s="14">
        <v>24495</v>
      </c>
      <c r="E4" s="14">
        <v>22524</v>
      </c>
      <c r="F4" s="14">
        <v>29263</v>
      </c>
      <c r="G4" s="14">
        <v>15263</v>
      </c>
      <c r="H4" s="14">
        <v>20502</v>
      </c>
      <c r="I4" s="14">
        <v>33979</v>
      </c>
      <c r="J4" s="14">
        <v>31856</v>
      </c>
      <c r="K4" s="14">
        <v>27526</v>
      </c>
    </row>
    <row r="5" spans="1:11" ht="20.100000000000001" customHeight="1" x14ac:dyDescent="0.25">
      <c r="A5" s="24" t="s">
        <v>91</v>
      </c>
      <c r="B5" s="25">
        <v>7.99</v>
      </c>
      <c r="C5" s="25">
        <v>6.07</v>
      </c>
      <c r="D5" s="25">
        <v>5.72</v>
      </c>
      <c r="E5" s="25">
        <v>8.67</v>
      </c>
      <c r="F5" s="104">
        <v>7.79854335577848</v>
      </c>
      <c r="G5" s="104">
        <v>11.125129028558321</v>
      </c>
      <c r="H5" s="104">
        <v>9.1315840666445443</v>
      </c>
      <c r="I5" s="104">
        <v>9.336570313563552</v>
      </c>
      <c r="J5" s="104">
        <v>9.4921743046954177</v>
      </c>
      <c r="K5" s="104">
        <v>7.2439315201007846</v>
      </c>
    </row>
    <row r="6" spans="1:11" ht="20.100000000000001" customHeight="1" x14ac:dyDescent="0.25">
      <c r="A6" s="13" t="s">
        <v>107</v>
      </c>
      <c r="B6" s="22" t="s">
        <v>46</v>
      </c>
      <c r="C6" s="22" t="s">
        <v>47</v>
      </c>
      <c r="D6" s="22">
        <v>10.34</v>
      </c>
      <c r="E6" s="22">
        <v>9.57</v>
      </c>
      <c r="F6" s="48">
        <v>10.813902418304355</v>
      </c>
      <c r="G6" s="48">
        <v>6.6036943999044686</v>
      </c>
      <c r="H6" s="48">
        <v>8.8823459583203004</v>
      </c>
      <c r="I6" s="48">
        <v>14.679852713282115</v>
      </c>
      <c r="J6" s="48">
        <v>13.714783646446516</v>
      </c>
      <c r="K6" s="48">
        <v>11.789966749432581</v>
      </c>
    </row>
    <row r="7" spans="1:11" ht="20.100000000000001" customHeight="1" x14ac:dyDescent="0.25">
      <c r="A7" s="24" t="s">
        <v>48</v>
      </c>
      <c r="B7" s="25">
        <v>39</v>
      </c>
      <c r="C7" s="25">
        <v>41</v>
      </c>
      <c r="D7" s="25">
        <v>49</v>
      </c>
      <c r="E7" s="25">
        <v>64</v>
      </c>
      <c r="F7" s="25">
        <v>57</v>
      </c>
      <c r="G7" s="25">
        <v>152</v>
      </c>
      <c r="H7" s="25">
        <v>109</v>
      </c>
      <c r="I7" s="109">
        <v>85.496962300000007</v>
      </c>
      <c r="J7" s="109">
        <v>75.971530200000004</v>
      </c>
      <c r="K7" s="109">
        <v>54.111801200000002</v>
      </c>
    </row>
    <row r="8" spans="1:11" ht="20.100000000000001" customHeight="1" x14ac:dyDescent="0.25">
      <c r="A8" s="13" t="s">
        <v>108</v>
      </c>
      <c r="B8" s="14">
        <v>80</v>
      </c>
      <c r="C8" s="14">
        <v>107</v>
      </c>
      <c r="D8" s="14">
        <v>78</v>
      </c>
      <c r="E8" s="14">
        <v>65</v>
      </c>
      <c r="F8" s="14">
        <v>94</v>
      </c>
      <c r="G8" s="14">
        <v>141</v>
      </c>
      <c r="H8" s="14">
        <v>144</v>
      </c>
      <c r="I8" s="14">
        <v>123.5985462</v>
      </c>
      <c r="J8" s="14">
        <v>116.4652499</v>
      </c>
      <c r="K8" s="14">
        <v>94.758628200000004</v>
      </c>
    </row>
    <row r="9" spans="1:11" x14ac:dyDescent="0.25">
      <c r="A9" s="71" t="s">
        <v>104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E1"/>
    </sheetView>
  </sheetViews>
  <sheetFormatPr baseColWidth="10" defaultRowHeight="15" x14ac:dyDescent="0.25"/>
  <cols>
    <col min="1" max="1" width="29.85546875" customWidth="1"/>
    <col min="6" max="6" width="0" hidden="1" customWidth="1"/>
  </cols>
  <sheetData>
    <row r="1" spans="1:6" ht="21" customHeight="1" x14ac:dyDescent="0.25">
      <c r="A1" s="120" t="s">
        <v>101</v>
      </c>
      <c r="B1" s="120"/>
      <c r="C1" s="120"/>
      <c r="D1" s="120"/>
      <c r="E1" s="120"/>
    </row>
    <row r="2" spans="1:6" ht="20.100000000000001" customHeight="1" x14ac:dyDescent="0.25">
      <c r="A2" s="56"/>
      <c r="B2" s="57">
        <v>43190</v>
      </c>
      <c r="C2" s="57">
        <v>43281</v>
      </c>
      <c r="D2" s="57">
        <v>43373</v>
      </c>
      <c r="E2" s="57">
        <v>43465</v>
      </c>
    </row>
    <row r="3" spans="1:6" ht="20.100000000000001" customHeight="1" x14ac:dyDescent="0.25">
      <c r="A3" s="21" t="s">
        <v>49</v>
      </c>
      <c r="B3" s="14">
        <v>898</v>
      </c>
      <c r="C3" s="14">
        <v>739</v>
      </c>
      <c r="D3" s="14">
        <v>785</v>
      </c>
      <c r="E3" s="14">
        <v>644</v>
      </c>
      <c r="F3" s="84" t="s">
        <v>90</v>
      </c>
    </row>
    <row r="4" spans="1:6" ht="20.100000000000001" customHeight="1" x14ac:dyDescent="0.25">
      <c r="A4" s="21" t="s">
        <v>50</v>
      </c>
      <c r="B4" s="14">
        <v>1047</v>
      </c>
      <c r="C4" s="14">
        <v>924</v>
      </c>
      <c r="D4" s="14">
        <v>989</v>
      </c>
      <c r="E4" s="14">
        <v>833</v>
      </c>
      <c r="F4" s="84" t="s">
        <v>90</v>
      </c>
    </row>
    <row r="5" spans="1:6" ht="20.100000000000001" customHeight="1" x14ac:dyDescent="0.25">
      <c r="A5" s="21" t="s">
        <v>51</v>
      </c>
      <c r="B5" s="106">
        <v>67.070155902004458</v>
      </c>
      <c r="C5" s="106">
        <v>64.284167794316645</v>
      </c>
      <c r="D5" s="106">
        <v>59.57197452229299</v>
      </c>
      <c r="E5" s="106">
        <v>54.111801242236027</v>
      </c>
      <c r="F5" s="84" t="s">
        <v>90</v>
      </c>
    </row>
    <row r="6" spans="1:6" x14ac:dyDescent="0.25">
      <c r="A6" s="71" t="s">
        <v>94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5" x14ac:dyDescent="0.25"/>
  <cols>
    <col min="1" max="1" width="53.7109375" customWidth="1"/>
    <col min="3" max="3" width="0" hidden="1" customWidth="1"/>
  </cols>
  <sheetData>
    <row r="1" spans="1:3" ht="28.5" customHeight="1" x14ac:dyDescent="0.25">
      <c r="A1" s="59" t="s">
        <v>102</v>
      </c>
      <c r="B1" s="59"/>
    </row>
    <row r="2" spans="1:3" ht="20.100000000000001" customHeight="1" x14ac:dyDescent="0.25">
      <c r="A2" s="61" t="s">
        <v>52</v>
      </c>
      <c r="B2" s="62">
        <v>0</v>
      </c>
      <c r="C2" s="84" t="s">
        <v>92</v>
      </c>
    </row>
    <row r="3" spans="1:3" ht="20.100000000000001" customHeight="1" x14ac:dyDescent="0.25">
      <c r="A3" s="63" t="s">
        <v>53</v>
      </c>
      <c r="B3" s="60">
        <v>12.23</v>
      </c>
      <c r="C3" s="84" t="s">
        <v>92</v>
      </c>
    </row>
    <row r="4" spans="1:3" ht="20.100000000000001" customHeight="1" x14ac:dyDescent="0.25">
      <c r="A4" s="13" t="s">
        <v>54</v>
      </c>
      <c r="B4" s="23">
        <v>12.48</v>
      </c>
      <c r="C4" s="84" t="s">
        <v>92</v>
      </c>
    </row>
    <row r="5" spans="1:3" ht="20.100000000000001" customHeight="1" x14ac:dyDescent="0.25">
      <c r="A5" s="61" t="s">
        <v>55</v>
      </c>
      <c r="B5" s="62">
        <v>3</v>
      </c>
      <c r="C5" s="84" t="s">
        <v>92</v>
      </c>
    </row>
    <row r="6" spans="1:3" ht="20.100000000000001" customHeight="1" x14ac:dyDescent="0.25">
      <c r="A6" s="63" t="s">
        <v>56</v>
      </c>
      <c r="B6" s="60">
        <v>37.590000000000003</v>
      </c>
      <c r="C6" s="84" t="s">
        <v>92</v>
      </c>
    </row>
    <row r="7" spans="1:3" ht="20.100000000000001" customHeight="1" x14ac:dyDescent="0.25">
      <c r="A7" s="13" t="s">
        <v>57</v>
      </c>
      <c r="B7" s="23">
        <v>97.52</v>
      </c>
      <c r="C7" s="84" t="s">
        <v>92</v>
      </c>
    </row>
    <row r="8" spans="1:3" ht="20.100000000000001" customHeight="1" x14ac:dyDescent="0.25">
      <c r="A8" s="61" t="s">
        <v>58</v>
      </c>
      <c r="B8" s="62">
        <v>17</v>
      </c>
      <c r="C8" s="84" t="s">
        <v>92</v>
      </c>
    </row>
    <row r="9" spans="1:3" ht="20.100000000000001" customHeight="1" x14ac:dyDescent="0.25">
      <c r="A9" s="63" t="s">
        <v>59</v>
      </c>
      <c r="B9" s="60">
        <v>58.61</v>
      </c>
      <c r="C9" s="84" t="s">
        <v>92</v>
      </c>
    </row>
    <row r="10" spans="1:3" ht="20.100000000000001" customHeight="1" x14ac:dyDescent="0.25">
      <c r="A10" s="13" t="s">
        <v>60</v>
      </c>
      <c r="B10" s="23">
        <v>96.85</v>
      </c>
      <c r="C10" s="84" t="s">
        <v>92</v>
      </c>
    </row>
    <row r="11" spans="1:3" x14ac:dyDescent="0.25">
      <c r="A11" s="58" t="s">
        <v>61</v>
      </c>
    </row>
    <row r="12" spans="1:3" x14ac:dyDescent="0.25">
      <c r="A12" s="58" t="s">
        <v>62</v>
      </c>
    </row>
    <row r="13" spans="1:3" x14ac:dyDescent="0.25">
      <c r="A13" s="58" t="s">
        <v>63</v>
      </c>
    </row>
    <row r="14" spans="1:3" x14ac:dyDescent="0.25">
      <c r="A14" s="71" t="s">
        <v>93</v>
      </c>
    </row>
    <row r="15" spans="1:3" x14ac:dyDescent="0.25">
      <c r="A15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Consultas</vt:lpstr>
      <vt:lpstr>Urgencias</vt:lpstr>
      <vt:lpstr>Pruebas Diagnósticas</vt:lpstr>
      <vt:lpstr>Actividad Quirúrgica</vt:lpstr>
      <vt:lpstr>Hospitalización</vt:lpstr>
      <vt:lpstr>Morbilidad hospitalaria</vt:lpstr>
      <vt:lpstr>Evolución LEQ</vt:lpstr>
      <vt:lpstr>Evoluc trimestral 2024 LEQ</vt:lpstr>
      <vt:lpstr>LEQ 2024 por prioridad</vt:lpstr>
      <vt:lpstr>Lista espera Consultas</vt:lpstr>
      <vt:lpstr>Lista espera Tecnicas</vt:lpstr>
      <vt:lpstr>lista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2025-02-26T17:12:52Z</cp:lastPrinted>
  <dcterms:created xsi:type="dcterms:W3CDTF">2018-05-01T09:36:15Z</dcterms:created>
  <dcterms:modified xsi:type="dcterms:W3CDTF">2025-03-01T16:26:39Z</dcterms:modified>
</cp:coreProperties>
</file>